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20640" windowHeight="9150" activeTab="1"/>
  </bookViews>
  <sheets>
    <sheet name="แผนลปจ.รพ.โป่งฯ" sheetId="2" r:id="rId1"/>
    <sheet name="รายละเอียดการปรับระดับ" sheetId="1" r:id="rId2"/>
  </sheets>
  <calcPr calcId="144525"/>
</workbook>
</file>

<file path=xl/calcChain.xml><?xml version="1.0" encoding="utf-8"?>
<calcChain xmlns="http://schemas.openxmlformats.org/spreadsheetml/2006/main">
  <c r="I20" i="2" l="1"/>
  <c r="G20" i="2"/>
  <c r="E20" i="2"/>
  <c r="C20" i="2"/>
  <c r="N8" i="1" l="1"/>
  <c r="O8" i="1" s="1"/>
  <c r="N13" i="1"/>
  <c r="O13" i="1" s="1"/>
  <c r="N16" i="1"/>
  <c r="O16" i="1" s="1"/>
  <c r="N18" i="1"/>
  <c r="O18" i="1" s="1"/>
  <c r="N15" i="1"/>
  <c r="O15" i="1" s="1"/>
  <c r="N12" i="1"/>
  <c r="O12" i="1" s="1"/>
  <c r="N14" i="1"/>
  <c r="O14" i="1" s="1"/>
  <c r="N22" i="1"/>
  <c r="O22" i="1" s="1"/>
  <c r="N19" i="1"/>
  <c r="O19" i="1" s="1"/>
  <c r="N20" i="1"/>
  <c r="O20" i="1" s="1"/>
  <c r="N23" i="1"/>
  <c r="O23" i="1" s="1"/>
  <c r="N10" i="1"/>
  <c r="O10" i="1" s="1"/>
  <c r="N7" i="1"/>
  <c r="O7" i="1" s="1"/>
</calcChain>
</file>

<file path=xl/comments1.xml><?xml version="1.0" encoding="utf-8"?>
<comments xmlns="http://schemas.openxmlformats.org/spreadsheetml/2006/main">
  <authors>
    <author>User</author>
  </authors>
  <commentList>
    <comment ref="E11" authorId="0">
      <text>
        <r>
          <rPr>
            <sz val="9"/>
            <color indexed="81"/>
            <rFont val="Tahoma"/>
            <family val="2"/>
          </rPr>
          <t>1.นายวิชัย  รื่นรมย์ พ.รักษาความปลอดภัย
2.นางชุลีกร  อิ่มเอี่ยม พ.ทั่วไป</t>
        </r>
      </text>
    </comment>
    <comment ref="G11" authorId="0">
      <text>
        <r>
          <rPr>
            <sz val="9"/>
            <color indexed="81"/>
            <rFont val="Tahoma"/>
            <family val="2"/>
          </rPr>
          <t xml:space="preserve">นายองอาจ  จันทสิทธิ์ พ.เปล
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1. นายดุสิต  มะลิวัลย์ พ.ผ่าและรักษาศพ
2. นางติ๋ม  สิทธิรักษ์ พ.ช่วยเหลือคนไข้
3. นางลำใย  จินดาสิงห์ พ.ช่วยเหลือคนไข้
4. นายบุญส่ง  กวางทอง พ.ขับรถยนต์
5. น.ส.ประไพ  ปั้นชู พ.ช่วยเหลือคนไข้
</t>
        </r>
      </text>
    </comment>
    <comment ref="G12" authorId="0">
      <text>
        <r>
          <rPr>
            <sz val="9"/>
            <color indexed="81"/>
            <rFont val="Tahoma"/>
            <family val="2"/>
          </rPr>
          <t>1.นายเฉลี่ย  ภูมิสุข พ.ขับรถยนต์
2.น.ส.สมใจ  แซ่อึง พ.ช่วยเหลือคนไข้
3.นางปรีเปรม ตันติพรกุศล พ.ช่วยเหลือคนไข้</t>
        </r>
      </text>
    </comment>
    <comment ref="I12" authorId="0">
      <text>
        <r>
          <rPr>
            <sz val="9"/>
            <color indexed="81"/>
            <rFont val="Tahoma"/>
            <family val="2"/>
          </rPr>
          <t>1. นางวาสนา  โสมติด พ.ช่วยเหลือคนไข้
2. นางจันทนา  แกมนิล พ.ช่วยเหลือคนไข้</t>
        </r>
      </text>
    </comment>
  </commentList>
</comments>
</file>

<file path=xl/sharedStrings.xml><?xml version="1.0" encoding="utf-8"?>
<sst xmlns="http://schemas.openxmlformats.org/spreadsheetml/2006/main" count="213" uniqueCount="108">
  <si>
    <t xml:space="preserve">ลำดับที่ </t>
  </si>
  <si>
    <t>ชื่อ - นามสกุล</t>
  </si>
  <si>
    <t>ตำแหน่ง</t>
  </si>
  <si>
    <t>ระดับ</t>
  </si>
  <si>
    <t>ขั้นย้อนหลัง</t>
  </si>
  <si>
    <t>ค่าจ้าง ณ</t>
  </si>
  <si>
    <t>หมายเหตุ</t>
  </si>
  <si>
    <t>1 เม.ย.61</t>
  </si>
  <si>
    <t>1 ต.ต.61</t>
  </si>
  <si>
    <t>1 เม.ย.62</t>
  </si>
  <si>
    <t>1 ต.ต.62</t>
  </si>
  <si>
    <t>วันที่ 1 มี.ค.63</t>
  </si>
  <si>
    <t>(บาท)</t>
  </si>
  <si>
    <t>นาย</t>
  </si>
  <si>
    <t>วิชัย</t>
  </si>
  <si>
    <t>รื่นรมย์</t>
  </si>
  <si>
    <t>พนักงานรักษาความปลอดภัย</t>
  </si>
  <si>
    <t>บ 1</t>
  </si>
  <si>
    <t>0.5</t>
  </si>
  <si>
    <t>1</t>
  </si>
  <si>
    <t>นาง</t>
  </si>
  <si>
    <t>ติ๋ม</t>
  </si>
  <si>
    <t>สิทธิรักษ์</t>
  </si>
  <si>
    <t>พนักงานช่วยเหลือคนไข้</t>
  </si>
  <si>
    <t>ส 1</t>
  </si>
  <si>
    <t>นางสาว</t>
  </si>
  <si>
    <t>ประไพ</t>
  </si>
  <si>
    <t>ปั้นชู</t>
  </si>
  <si>
    <t>เดชา</t>
  </si>
  <si>
    <t>จันทมิตร</t>
  </si>
  <si>
    <t>พนักงานขับรถยนต์</t>
  </si>
  <si>
    <t>ส 2</t>
  </si>
  <si>
    <t>เฉลี่ย</t>
  </si>
  <si>
    <t>ภูมิสุข</t>
  </si>
  <si>
    <t>1.5</t>
  </si>
  <si>
    <t>บุญส่ง</t>
  </si>
  <si>
    <t>กวางทอง</t>
  </si>
  <si>
    <t>ดุสิต</t>
  </si>
  <si>
    <t>มะลิวัลย์</t>
  </si>
  <si>
    <t>พนักงานผ่าและรักษาศพ</t>
  </si>
  <si>
    <t>4%</t>
  </si>
  <si>
    <t>ชุลีกร</t>
  </si>
  <si>
    <t>อิ่มเอี่ยม</t>
  </si>
  <si>
    <t>พนักงานทั่วไป</t>
  </si>
  <si>
    <t>ลำไย</t>
  </si>
  <si>
    <t>จินดาสิงห์</t>
  </si>
  <si>
    <t>วาสนา</t>
  </si>
  <si>
    <t>โสมติด</t>
  </si>
  <si>
    <t>สมใจ</t>
  </si>
  <si>
    <t>แซ่อึง</t>
  </si>
  <si>
    <t>ปรีเปรม</t>
  </si>
  <si>
    <t>ตันติพรกุศล</t>
  </si>
  <si>
    <t>องอาจ</t>
  </si>
  <si>
    <t>จันทสิทธิ์</t>
  </si>
  <si>
    <t>พนักงานเปล</t>
  </si>
  <si>
    <t>จันทนา</t>
  </si>
  <si>
    <t>แกมนิล</t>
  </si>
  <si>
    <t>ที่บรรจุ</t>
  </si>
  <si>
    <t>วัน/เดือน/ปี</t>
  </si>
  <si>
    <t>17-05-2527</t>
  </si>
  <si>
    <t>01-04-2542</t>
  </si>
  <si>
    <t>07-07-2538</t>
  </si>
  <si>
    <t>07-09-2548</t>
  </si>
  <si>
    <t>15-05-2541</t>
  </si>
  <si>
    <t>01-03-2533</t>
  </si>
  <si>
    <t>24-03-2542</t>
  </si>
  <si>
    <t>01-03-2545</t>
  </si>
  <si>
    <t>30-04-2542</t>
  </si>
  <si>
    <t>02-03-2535</t>
  </si>
  <si>
    <t>ที่ดำรงตำแหน่ง</t>
  </si>
  <si>
    <t>24-09-2551</t>
  </si>
  <si>
    <t>01-12-2540</t>
  </si>
  <si>
    <t>ระยะเวลาการดำรง</t>
  </si>
  <si>
    <t>แบบฟอร์แผนบริหารลูกจ้างประจำ</t>
  </si>
  <si>
    <t>เอกสารแนบ 2</t>
  </si>
  <si>
    <t>แผนบริหารตำแหน่งลูกจ้างประจำ</t>
  </si>
  <si>
    <t>กลุ่มงานลูกจ้างประจำ</t>
  </si>
  <si>
    <t>จำนวน</t>
  </si>
  <si>
    <t>การดำรงตำแหน่ง</t>
  </si>
  <si>
    <t>(ปี)</t>
  </si>
  <si>
    <t>แผนดำเนินการปรับระดับชั้น/เปลี่ยนตำแหน่ง</t>
  </si>
  <si>
    <t>ปีงบประมาณ 2563</t>
  </si>
  <si>
    <t>ปีงบประมาณ 2564</t>
  </si>
  <si>
    <t>ปีงบประมาณ 2565</t>
  </si>
  <si>
    <t>ปรับระดับชั้น</t>
  </si>
  <si>
    <t>เปลี่ยนตำแหน่ง</t>
  </si>
  <si>
    <t>ราย</t>
  </si>
  <si>
    <t>ระยะเวลา</t>
  </si>
  <si>
    <t>บริการพื้นฐาน</t>
  </si>
  <si>
    <t>สนับสนุน</t>
  </si>
  <si>
    <t>ช่าง</t>
  </si>
  <si>
    <t>ช 1</t>
  </si>
  <si>
    <t>บ 2</t>
  </si>
  <si>
    <t>ช 2</t>
  </si>
  <si>
    <t>สำนักงานสาธารณสุขจังหวัด/โรงพยาลศูนย์/โรงพยาบาลทั่วไป/โรงพยาบาลโป่งน้ำร้อน</t>
  </si>
  <si>
    <t>ข้อมูล ณ วันที่  7 พ.ค. 2563</t>
  </si>
  <si>
    <t>11-35 ปี</t>
  </si>
  <si>
    <t>14-30 ปี</t>
  </si>
  <si>
    <t>รวม</t>
  </si>
  <si>
    <t>หมายเหตุ 1. สำนักงานสาธารณสุขจังหวัด (สสอ. รพช. รพ.สต.)</t>
  </si>
  <si>
    <t xml:space="preserve">            2. ระยะเวลาการดำรงตำแหน่ง หมายถึง วันเดือนปีที่ดำรงตำแหน่งตั้งแต่ระดับชั้นเดิมจนถึงปัจจุบัน</t>
  </si>
  <si>
    <t>2 ปี</t>
  </si>
  <si>
    <t>ขั้นสูง</t>
  </si>
  <si>
    <t>อัตราค่าจ้าง</t>
  </si>
  <si>
    <t>ประดับระดับชั้น ปีงบ 2563</t>
  </si>
  <si>
    <t>ประดับระดับชั้น ปีงบ 2564</t>
  </si>
  <si>
    <t>ประดับระดับชั้น ปีงบ 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</si>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</sst>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.0"/>
    <numFmt numFmtId="189" formatCode="[$-F800]dddd\,\ mmmm\ dd\,\ yyyy"/>
    <numFmt numFmtId="190" formatCode="[$-1070000]d/mm/yyyy;@"/>
  </numFmts>
  <fonts count="13" x14ac:knownFonts="1">
    <font>
      <sz val="10"/>
      <name val="Arial"/>
      <charset val="222"/>
    </font>
    <font>
      <sz val="10"/>
      <name val="Arial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9"/>
      <color indexed="81"/>
      <name val="Tahoma"/>
      <family val="2"/>
    </font>
    <font>
      <b/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0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4" fillId="0" borderId="0" xfId="0" applyFont="1"/>
    <xf numFmtId="3" fontId="5" fillId="0" borderId="2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0" fontId="2" fillId="0" borderId="15" xfId="0" applyFont="1" applyFill="1" applyBorder="1"/>
    <xf numFmtId="187" fontId="2" fillId="0" borderId="15" xfId="0" quotePrefix="1" applyNumberFormat="1" applyFont="1" applyFill="1" applyBorder="1" applyAlignment="1">
      <alignment horizontal="center" vertical="center"/>
    </xf>
    <xf numFmtId="3" fontId="2" fillId="0" borderId="15" xfId="0" quotePrefix="1" applyNumberFormat="1" applyFont="1" applyFill="1" applyBorder="1" applyAlignment="1">
      <alignment horizontal="center" vertical="center"/>
    </xf>
    <xf numFmtId="3" fontId="2" fillId="0" borderId="15" xfId="1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5" xfId="0" applyFont="1" applyBorder="1" applyAlignment="1">
      <alignment horizontal="center"/>
    </xf>
    <xf numFmtId="3" fontId="2" fillId="0" borderId="15" xfId="1" applyNumberFormat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49" fontId="2" fillId="0" borderId="15" xfId="2" applyNumberFormat="1" applyFont="1" applyFill="1" applyBorder="1" applyAlignment="1">
      <alignment horizontal="center" vertical="center"/>
    </xf>
    <xf numFmtId="3" fontId="2" fillId="0" borderId="15" xfId="2" applyNumberFormat="1" applyFont="1" applyFill="1" applyBorder="1" applyAlignment="1">
      <alignment horizontal="center"/>
    </xf>
    <xf numFmtId="188" fontId="2" fillId="0" borderId="15" xfId="0" quotePrefix="1" applyNumberFormat="1" applyFont="1" applyFill="1" applyBorder="1" applyAlignment="1">
      <alignment horizontal="center" vertical="center"/>
    </xf>
    <xf numFmtId="1" fontId="2" fillId="0" borderId="15" xfId="0" quotePrefix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59" fontId="2" fillId="0" borderId="6" xfId="0" applyNumberFormat="1" applyFont="1" applyBorder="1" applyAlignment="1">
      <alignment horizontal="left"/>
    </xf>
    <xf numFmtId="0" fontId="2" fillId="0" borderId="7" xfId="0" applyFont="1" applyFill="1" applyBorder="1"/>
    <xf numFmtId="9" fontId="2" fillId="0" borderId="15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189" fontId="2" fillId="0" borderId="15" xfId="0" quotePrefix="1" applyNumberFormat="1" applyFont="1" applyFill="1" applyBorder="1" applyAlignment="1">
      <alignment horizontal="center" vertical="center"/>
    </xf>
    <xf numFmtId="190" fontId="7" fillId="0" borderId="15" xfId="0" applyNumberFormat="1" applyFont="1" applyBorder="1" applyAlignment="1">
      <alignment horizontal="right"/>
    </xf>
    <xf numFmtId="14" fontId="2" fillId="2" borderId="15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15" xfId="0" applyFont="1" applyFill="1" applyBorder="1"/>
    <xf numFmtId="3" fontId="2" fillId="3" borderId="15" xfId="0" quotePrefix="1" applyNumberFormat="1" applyFont="1" applyFill="1" applyBorder="1" applyAlignment="1">
      <alignment horizontal="center" vertical="center"/>
    </xf>
    <xf numFmtId="187" fontId="2" fillId="3" borderId="15" xfId="0" quotePrefix="1" applyNumberFormat="1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>
      <alignment horizontal="center"/>
    </xf>
    <xf numFmtId="189" fontId="2" fillId="3" borderId="15" xfId="0" quotePrefix="1" applyNumberFormat="1" applyFont="1" applyFill="1" applyBorder="1" applyAlignment="1">
      <alignment horizontal="center" vertical="center"/>
    </xf>
    <xf numFmtId="190" fontId="7" fillId="3" borderId="15" xfId="0" applyNumberFormat="1" applyFont="1" applyFill="1" applyBorder="1" applyAlignment="1">
      <alignment horizontal="right"/>
    </xf>
    <xf numFmtId="3" fontId="2" fillId="3" borderId="15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0" fillId="0" borderId="15" xfId="0" applyFont="1" applyBorder="1"/>
    <xf numFmtId="0" fontId="10" fillId="0" borderId="2" xfId="0" applyFont="1" applyBorder="1"/>
    <xf numFmtId="0" fontId="10" fillId="0" borderId="9" xfId="0" applyFont="1" applyBorder="1"/>
    <xf numFmtId="0" fontId="10" fillId="0" borderId="12" xfId="0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2" fillId="0" borderId="6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topLeftCell="A10" zoomScaleNormal="100" workbookViewId="0">
      <selection activeCell="D14" sqref="D14"/>
    </sheetView>
  </sheetViews>
  <sheetFormatPr defaultRowHeight="20.25" x14ac:dyDescent="0.3"/>
  <cols>
    <col min="1" max="1" width="18.85546875" style="55" customWidth="1"/>
    <col min="2" max="2" width="6.7109375" style="67" customWidth="1"/>
    <col min="3" max="3" width="8.7109375" style="67" customWidth="1"/>
    <col min="4" max="4" width="13.7109375" style="55" customWidth="1"/>
    <col min="5" max="10" width="12.7109375" style="55" customWidth="1"/>
    <col min="11" max="11" width="18" style="55" customWidth="1"/>
    <col min="12" max="16384" width="9.140625" style="55"/>
  </cols>
  <sheetData>
    <row r="1" spans="1:15" x14ac:dyDescent="0.3">
      <c r="K1" s="68" t="s">
        <v>74</v>
      </c>
    </row>
    <row r="2" spans="1:15" x14ac:dyDescent="0.3">
      <c r="A2" s="79" t="s">
        <v>73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56"/>
      <c r="M2" s="56"/>
      <c r="N2" s="56"/>
      <c r="O2" s="56"/>
    </row>
    <row r="3" spans="1:15" x14ac:dyDescent="0.3">
      <c r="J3" s="82" t="s">
        <v>95</v>
      </c>
      <c r="K3" s="82"/>
    </row>
    <row r="5" spans="1:15" s="57" customFormat="1" ht="18.75" x14ac:dyDescent="0.3">
      <c r="A5" s="80" t="s">
        <v>75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5" s="57" customFormat="1" ht="18.75" x14ac:dyDescent="0.3">
      <c r="A6" s="81" t="s">
        <v>94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5" s="57" customFormat="1" ht="18.75" x14ac:dyDescent="0.3">
      <c r="A7" s="59"/>
      <c r="B7" s="64"/>
      <c r="C7" s="64"/>
      <c r="D7" s="64" t="s">
        <v>87</v>
      </c>
      <c r="E7" s="85" t="s">
        <v>80</v>
      </c>
      <c r="F7" s="85"/>
      <c r="G7" s="85"/>
      <c r="H7" s="85"/>
      <c r="I7" s="85"/>
      <c r="J7" s="85"/>
      <c r="K7" s="85"/>
    </row>
    <row r="8" spans="1:15" s="57" customFormat="1" ht="18.75" x14ac:dyDescent="0.3">
      <c r="A8" s="60" t="s">
        <v>76</v>
      </c>
      <c r="B8" s="65" t="s">
        <v>3</v>
      </c>
      <c r="C8" s="65" t="s">
        <v>77</v>
      </c>
      <c r="D8" s="65" t="s">
        <v>78</v>
      </c>
      <c r="E8" s="85" t="s">
        <v>81</v>
      </c>
      <c r="F8" s="85"/>
      <c r="G8" s="85" t="s">
        <v>82</v>
      </c>
      <c r="H8" s="85"/>
      <c r="I8" s="85" t="s">
        <v>83</v>
      </c>
      <c r="J8" s="85"/>
      <c r="K8" s="62" t="s">
        <v>6</v>
      </c>
    </row>
    <row r="9" spans="1:15" s="57" customFormat="1" ht="18.75" x14ac:dyDescent="0.3">
      <c r="A9" s="60"/>
      <c r="B9" s="65"/>
      <c r="C9" s="65"/>
      <c r="D9" s="65" t="s">
        <v>79</v>
      </c>
      <c r="E9" s="62" t="s">
        <v>84</v>
      </c>
      <c r="F9" s="62" t="s">
        <v>85</v>
      </c>
      <c r="G9" s="62" t="s">
        <v>84</v>
      </c>
      <c r="H9" s="62" t="s">
        <v>85</v>
      </c>
      <c r="I9" s="62" t="s">
        <v>84</v>
      </c>
      <c r="J9" s="62" t="s">
        <v>85</v>
      </c>
      <c r="K9" s="58"/>
    </row>
    <row r="10" spans="1:15" s="57" customFormat="1" ht="18.75" x14ac:dyDescent="0.3">
      <c r="A10" s="61"/>
      <c r="B10" s="66"/>
      <c r="C10" s="66"/>
      <c r="D10" s="66"/>
      <c r="E10" s="62" t="s">
        <v>86</v>
      </c>
      <c r="F10" s="62" t="s">
        <v>86</v>
      </c>
      <c r="G10" s="62" t="s">
        <v>86</v>
      </c>
      <c r="H10" s="62" t="s">
        <v>86</v>
      </c>
      <c r="I10" s="62" t="s">
        <v>86</v>
      </c>
      <c r="J10" s="62" t="s">
        <v>86</v>
      </c>
      <c r="K10" s="58"/>
    </row>
    <row r="11" spans="1:15" s="57" customFormat="1" ht="18.75" x14ac:dyDescent="0.3">
      <c r="A11" s="58" t="s">
        <v>88</v>
      </c>
      <c r="B11" s="62" t="s">
        <v>17</v>
      </c>
      <c r="C11" s="62">
        <v>3</v>
      </c>
      <c r="D11" s="62" t="s">
        <v>96</v>
      </c>
      <c r="E11" s="62">
        <v>2</v>
      </c>
      <c r="F11" s="76" t="s">
        <v>107</v>
      </c>
      <c r="G11" s="62">
        <v>1</v>
      </c>
      <c r="H11" s="76" t="s">
        <v>107</v>
      </c>
      <c r="I11" s="76" t="s">
        <v>107</v>
      </c>
      <c r="J11" s="76" t="s">
        <v>107</v>
      </c>
      <c r="K11" s="58"/>
    </row>
    <row r="12" spans="1:15" s="57" customFormat="1" ht="18.75" x14ac:dyDescent="0.3">
      <c r="A12" s="58" t="s">
        <v>89</v>
      </c>
      <c r="B12" s="62" t="s">
        <v>24</v>
      </c>
      <c r="C12" s="62">
        <v>10</v>
      </c>
      <c r="D12" s="62" t="s">
        <v>97</v>
      </c>
      <c r="E12" s="62">
        <v>5</v>
      </c>
      <c r="F12" s="76" t="s">
        <v>107</v>
      </c>
      <c r="G12" s="62">
        <v>3</v>
      </c>
      <c r="H12" s="76" t="s">
        <v>107</v>
      </c>
      <c r="I12" s="62">
        <v>2</v>
      </c>
      <c r="J12" s="76" t="s">
        <v>107</v>
      </c>
      <c r="K12" s="58"/>
    </row>
    <row r="13" spans="1:15" s="57" customFormat="1" ht="18.75" x14ac:dyDescent="0.3">
      <c r="A13" s="58" t="s">
        <v>90</v>
      </c>
      <c r="B13" s="62" t="s">
        <v>91</v>
      </c>
      <c r="C13" s="62"/>
      <c r="D13" s="58"/>
      <c r="E13" s="58"/>
      <c r="F13" s="58"/>
      <c r="G13" s="58"/>
      <c r="H13" s="58"/>
      <c r="I13" s="58"/>
      <c r="J13" s="58"/>
      <c r="K13" s="58"/>
    </row>
    <row r="14" spans="1:15" s="57" customFormat="1" ht="18.75" x14ac:dyDescent="0.3">
      <c r="A14" s="58" t="s">
        <v>88</v>
      </c>
      <c r="B14" s="62" t="s">
        <v>92</v>
      </c>
      <c r="C14" s="62"/>
      <c r="D14" s="58"/>
      <c r="E14" s="58"/>
      <c r="F14" s="58"/>
      <c r="G14" s="58"/>
      <c r="H14" s="58"/>
      <c r="I14" s="58"/>
      <c r="J14" s="58"/>
      <c r="K14" s="58"/>
    </row>
    <row r="15" spans="1:15" s="57" customFormat="1" ht="18.75" x14ac:dyDescent="0.3">
      <c r="A15" s="58" t="s">
        <v>89</v>
      </c>
      <c r="B15" s="62" t="s">
        <v>31</v>
      </c>
      <c r="C15" s="62">
        <v>1</v>
      </c>
      <c r="D15" s="75" t="s">
        <v>101</v>
      </c>
      <c r="E15" s="76" t="s">
        <v>107</v>
      </c>
      <c r="F15" s="76" t="s">
        <v>107</v>
      </c>
      <c r="G15" s="76" t="s">
        <v>107</v>
      </c>
      <c r="H15" s="76" t="s">
        <v>107</v>
      </c>
      <c r="I15" s="76" t="s">
        <v>107</v>
      </c>
      <c r="J15" s="76" t="s">
        <v>107</v>
      </c>
      <c r="K15" s="58"/>
    </row>
    <row r="16" spans="1:15" s="57" customFormat="1" ht="18.75" x14ac:dyDescent="0.3">
      <c r="A16" s="58" t="s">
        <v>90</v>
      </c>
      <c r="B16" s="62" t="s">
        <v>93</v>
      </c>
      <c r="C16" s="62"/>
      <c r="D16" s="58"/>
      <c r="E16" s="58"/>
      <c r="F16" s="58"/>
      <c r="G16" s="58"/>
      <c r="H16" s="58"/>
      <c r="I16" s="58"/>
      <c r="J16" s="58"/>
      <c r="K16" s="58"/>
    </row>
    <row r="17" spans="1:11" s="57" customFormat="1" ht="18.75" x14ac:dyDescent="0.3">
      <c r="A17" s="58" t="s">
        <v>89</v>
      </c>
      <c r="B17" s="62" t="s">
        <v>31</v>
      </c>
      <c r="C17" s="62"/>
      <c r="D17" s="58"/>
      <c r="E17" s="58"/>
      <c r="F17" s="58"/>
      <c r="G17" s="58"/>
      <c r="H17" s="58"/>
      <c r="I17" s="58"/>
      <c r="J17" s="58"/>
      <c r="K17" s="58"/>
    </row>
    <row r="18" spans="1:11" s="57" customFormat="1" ht="18.75" x14ac:dyDescent="0.3">
      <c r="A18" s="58" t="s">
        <v>90</v>
      </c>
      <c r="B18" s="62" t="s">
        <v>91</v>
      </c>
      <c r="C18" s="62"/>
      <c r="D18" s="58"/>
      <c r="E18" s="58"/>
      <c r="F18" s="58"/>
      <c r="G18" s="58"/>
      <c r="H18" s="58"/>
      <c r="I18" s="58"/>
      <c r="J18" s="58"/>
      <c r="K18" s="58"/>
    </row>
    <row r="19" spans="1:11" s="57" customFormat="1" ht="18.75" x14ac:dyDescent="0.3">
      <c r="A19" s="58"/>
      <c r="B19" s="62"/>
      <c r="C19" s="62"/>
      <c r="D19" s="58"/>
      <c r="E19" s="58"/>
      <c r="F19" s="58"/>
      <c r="G19" s="58"/>
      <c r="H19" s="58"/>
      <c r="I19" s="58"/>
      <c r="J19" s="58"/>
      <c r="K19" s="58"/>
    </row>
    <row r="20" spans="1:11" s="57" customFormat="1" ht="18.75" x14ac:dyDescent="0.3">
      <c r="A20" s="83" t="s">
        <v>98</v>
      </c>
      <c r="B20" s="84"/>
      <c r="C20" s="62">
        <f>SUM(C11:C19)</f>
        <v>14</v>
      </c>
      <c r="D20" s="58"/>
      <c r="E20" s="62">
        <f>SUM(E11:E19)</f>
        <v>7</v>
      </c>
      <c r="F20" s="58"/>
      <c r="G20" s="62">
        <f>SUM(G11:G19)</f>
        <v>4</v>
      </c>
      <c r="H20" s="58"/>
      <c r="I20" s="62">
        <f>SUM(I11:I19)</f>
        <v>2</v>
      </c>
      <c r="J20" s="58"/>
      <c r="K20" s="58"/>
    </row>
    <row r="21" spans="1:11" s="57" customFormat="1" ht="18.75" x14ac:dyDescent="0.3">
      <c r="B21" s="63"/>
      <c r="C21" s="63"/>
    </row>
    <row r="22" spans="1:11" s="57" customFormat="1" ht="18.75" x14ac:dyDescent="0.3">
      <c r="A22" s="57" t="s">
        <v>99</v>
      </c>
      <c r="B22" s="63"/>
      <c r="C22" s="63"/>
    </row>
    <row r="23" spans="1:11" s="57" customFormat="1" ht="18.75" x14ac:dyDescent="0.3">
      <c r="A23" s="57" t="s">
        <v>100</v>
      </c>
      <c r="B23" s="63"/>
      <c r="C23" s="63"/>
    </row>
  </sheetData>
  <mergeCells count="9">
    <mergeCell ref="A2:K2"/>
    <mergeCell ref="A5:K5"/>
    <mergeCell ref="A6:K6"/>
    <mergeCell ref="J3:K3"/>
    <mergeCell ref="A20:B20"/>
    <mergeCell ref="E7:K7"/>
    <mergeCell ref="E8:F8"/>
    <mergeCell ref="G8:H8"/>
    <mergeCell ref="I8:J8"/>
  </mergeCells>
  <pageMargins left="0.31496062992125984" right="0.11811023622047245" top="0.74803149606299213" bottom="0.35433070866141736" header="0.31496062992125984" footer="0.31496062992125984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L25" sqref="L25"/>
    </sheetView>
  </sheetViews>
  <sheetFormatPr defaultRowHeight="13.5" x14ac:dyDescent="0.25"/>
  <cols>
    <col min="1" max="2" width="5.140625" style="3" customWidth="1"/>
    <col min="3" max="4" width="12" style="3" customWidth="1"/>
    <col min="5" max="5" width="19.42578125" style="3" customWidth="1"/>
    <col min="6" max="6" width="8" style="3" customWidth="1"/>
    <col min="7" max="10" width="8.140625" style="3" hidden="1" customWidth="1"/>
    <col min="11" max="11" width="12.140625" style="3" customWidth="1"/>
    <col min="12" max="12" width="15.7109375" style="3" customWidth="1"/>
    <col min="13" max="13" width="15.7109375" style="3" hidden="1" customWidth="1"/>
    <col min="14" max="14" width="14.85546875" style="3" hidden="1" customWidth="1"/>
    <col min="15" max="15" width="19.140625" style="3" customWidth="1"/>
    <col min="16" max="17" width="12.42578125" style="3" customWidth="1"/>
    <col min="18" max="18" width="13.5703125" style="54" customWidth="1"/>
    <col min="19" max="16384" width="9.140625" style="3"/>
  </cols>
  <sheetData>
    <row r="1" spans="1:18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49"/>
    </row>
    <row r="2" spans="1:18" ht="19.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50"/>
    </row>
    <row r="3" spans="1:18" ht="19.5" customHeight="1" x14ac:dyDescent="0.3">
      <c r="A3" s="86" t="s">
        <v>0</v>
      </c>
      <c r="B3" s="89" t="s">
        <v>1</v>
      </c>
      <c r="C3" s="90"/>
      <c r="D3" s="91"/>
      <c r="E3" s="98" t="s">
        <v>2</v>
      </c>
      <c r="F3" s="98" t="s">
        <v>3</v>
      </c>
      <c r="G3" s="101" t="s">
        <v>4</v>
      </c>
      <c r="H3" s="102"/>
      <c r="I3" s="102"/>
      <c r="J3" s="103"/>
      <c r="K3" s="32"/>
      <c r="L3" s="32"/>
      <c r="M3" s="32"/>
      <c r="N3" s="4"/>
      <c r="O3" s="4"/>
      <c r="P3" s="4" t="s">
        <v>5</v>
      </c>
      <c r="Q3" s="4"/>
      <c r="R3" s="104" t="s">
        <v>6</v>
      </c>
    </row>
    <row r="4" spans="1:18" ht="19.5" customHeight="1" x14ac:dyDescent="0.3">
      <c r="A4" s="87"/>
      <c r="B4" s="92"/>
      <c r="C4" s="93"/>
      <c r="D4" s="94"/>
      <c r="E4" s="99"/>
      <c r="F4" s="99"/>
      <c r="G4" s="107" t="s">
        <v>7</v>
      </c>
      <c r="H4" s="107" t="s">
        <v>8</v>
      </c>
      <c r="I4" s="107" t="s">
        <v>9</v>
      </c>
      <c r="J4" s="107" t="s">
        <v>10</v>
      </c>
      <c r="K4" s="33" t="s">
        <v>58</v>
      </c>
      <c r="L4" s="33" t="s">
        <v>58</v>
      </c>
      <c r="M4" s="33"/>
      <c r="N4" s="5"/>
      <c r="O4" s="5" t="s">
        <v>72</v>
      </c>
      <c r="P4" s="5" t="s">
        <v>11</v>
      </c>
      <c r="Q4" s="5" t="s">
        <v>103</v>
      </c>
      <c r="R4" s="105"/>
    </row>
    <row r="5" spans="1:18" ht="19.5" customHeight="1" x14ac:dyDescent="0.3">
      <c r="A5" s="88"/>
      <c r="B5" s="95"/>
      <c r="C5" s="96"/>
      <c r="D5" s="97"/>
      <c r="E5" s="100"/>
      <c r="F5" s="100"/>
      <c r="G5" s="108"/>
      <c r="H5" s="108"/>
      <c r="I5" s="108"/>
      <c r="J5" s="108"/>
      <c r="K5" s="34" t="s">
        <v>57</v>
      </c>
      <c r="L5" s="34" t="s">
        <v>69</v>
      </c>
      <c r="M5" s="34"/>
      <c r="N5" s="6"/>
      <c r="O5" s="6" t="s">
        <v>2</v>
      </c>
      <c r="P5" s="6" t="s">
        <v>12</v>
      </c>
      <c r="Q5" s="6" t="s">
        <v>102</v>
      </c>
      <c r="R5" s="106"/>
    </row>
    <row r="6" spans="1:18" ht="19.5" customHeight="1" x14ac:dyDescent="0.3">
      <c r="A6" s="69"/>
      <c r="B6" s="77" t="s">
        <v>104</v>
      </c>
      <c r="C6" s="70"/>
      <c r="D6" s="71"/>
      <c r="E6" s="72"/>
      <c r="F6" s="72"/>
      <c r="G6" s="74"/>
      <c r="H6" s="74"/>
      <c r="I6" s="74"/>
      <c r="J6" s="74"/>
      <c r="K6" s="74"/>
      <c r="L6" s="74"/>
      <c r="M6" s="74"/>
      <c r="N6" s="6"/>
      <c r="O6" s="6"/>
      <c r="P6" s="6"/>
      <c r="Q6" s="6"/>
      <c r="R6" s="73"/>
    </row>
    <row r="7" spans="1:18" ht="19.5" customHeight="1" x14ac:dyDescent="0.35">
      <c r="A7" s="7">
        <v>1</v>
      </c>
      <c r="B7" s="8" t="s">
        <v>13</v>
      </c>
      <c r="C7" s="9" t="s">
        <v>14</v>
      </c>
      <c r="D7" s="10" t="s">
        <v>15</v>
      </c>
      <c r="E7" s="11" t="s">
        <v>16</v>
      </c>
      <c r="F7" s="7" t="s">
        <v>17</v>
      </c>
      <c r="G7" s="12" t="s">
        <v>18</v>
      </c>
      <c r="H7" s="13" t="s">
        <v>19</v>
      </c>
      <c r="I7" s="13" t="s">
        <v>18</v>
      </c>
      <c r="J7" s="12" t="s">
        <v>19</v>
      </c>
      <c r="K7" s="37">
        <v>229145</v>
      </c>
      <c r="L7" s="35">
        <v>229145</v>
      </c>
      <c r="M7" s="35" t="s">
        <v>59</v>
      </c>
      <c r="N7" s="36">
        <f>DATE(YEAR(M7)-543,MONTH(M7),DAY(M7))</f>
        <v>30819</v>
      </c>
      <c r="O7" s="14" t="str">
        <f ca="1">DATEDIF(N7,TODAY()+1,"Y")&amp;" ปี "&amp;DATEDIF(N7,TODAY()+1,"YM")&amp;" เดือน "&amp;DATEDIF(N7,TODAY()+1,"MD")&amp;" วัน"</f>
        <v>36 ปี 0 เดือน 28 วัน</v>
      </c>
      <c r="P7" s="14">
        <v>20040</v>
      </c>
      <c r="Q7" s="14">
        <v>21010</v>
      </c>
      <c r="R7" s="51">
        <v>59</v>
      </c>
    </row>
    <row r="8" spans="1:18" ht="19.5" customHeight="1" x14ac:dyDescent="0.35">
      <c r="A8" s="7">
        <v>2</v>
      </c>
      <c r="B8" s="8" t="s">
        <v>20</v>
      </c>
      <c r="C8" s="9" t="s">
        <v>41</v>
      </c>
      <c r="D8" s="10" t="s">
        <v>42</v>
      </c>
      <c r="E8" s="11" t="s">
        <v>43</v>
      </c>
      <c r="F8" s="7" t="s">
        <v>17</v>
      </c>
      <c r="G8" s="19" t="s">
        <v>18</v>
      </c>
      <c r="H8" s="19" t="s">
        <v>19</v>
      </c>
      <c r="I8" s="19" t="s">
        <v>19</v>
      </c>
      <c r="J8" s="19" t="s">
        <v>19</v>
      </c>
      <c r="K8" s="37">
        <v>231991</v>
      </c>
      <c r="L8" s="35">
        <v>238041</v>
      </c>
      <c r="M8" s="35" t="s">
        <v>70</v>
      </c>
      <c r="N8" s="36">
        <f>DATE(YEAR(M8)-543,MONTH(M8),DAY(M8))</f>
        <v>39715</v>
      </c>
      <c r="O8" s="14" t="str">
        <f ca="1">DATEDIF(N8,TODAY()+1,"Y")&amp;" ปี "&amp;DATEDIF(N8,TODAY()+1,"YM")&amp;" เดือน "&amp;DATEDIF(N8,TODAY()+1,"MD")&amp;" วัน"</f>
        <v>11 ปี 8 เดือน 21 วัน</v>
      </c>
      <c r="P8" s="20">
        <v>20040</v>
      </c>
      <c r="Q8" s="20">
        <v>21010</v>
      </c>
      <c r="R8" s="51">
        <v>59</v>
      </c>
    </row>
    <row r="9" spans="1:18" ht="19.5" customHeight="1" x14ac:dyDescent="0.35">
      <c r="A9" s="7"/>
      <c r="B9" s="77" t="s">
        <v>105</v>
      </c>
      <c r="C9" s="9"/>
      <c r="D9" s="10"/>
      <c r="E9" s="78"/>
      <c r="F9" s="7"/>
      <c r="G9" s="19"/>
      <c r="H9" s="19"/>
      <c r="I9" s="19"/>
      <c r="J9" s="19"/>
      <c r="K9" s="37"/>
      <c r="L9" s="35"/>
      <c r="M9" s="35"/>
      <c r="N9" s="36"/>
      <c r="O9" s="14"/>
      <c r="P9" s="20"/>
      <c r="Q9" s="20"/>
      <c r="R9" s="51"/>
    </row>
    <row r="10" spans="1:18" ht="19.5" customHeight="1" x14ac:dyDescent="0.35">
      <c r="A10" s="7">
        <v>3</v>
      </c>
      <c r="B10" s="23" t="s">
        <v>13</v>
      </c>
      <c r="C10" s="24" t="s">
        <v>52</v>
      </c>
      <c r="D10" s="15" t="s">
        <v>53</v>
      </c>
      <c r="E10" s="25" t="s">
        <v>54</v>
      </c>
      <c r="F10" s="16" t="s">
        <v>17</v>
      </c>
      <c r="G10" s="13">
        <v>0.5</v>
      </c>
      <c r="H10" s="22">
        <v>1</v>
      </c>
      <c r="I10" s="12">
        <v>0.5</v>
      </c>
      <c r="J10" s="13">
        <v>1</v>
      </c>
      <c r="K10" s="37">
        <v>231991</v>
      </c>
      <c r="L10" s="35">
        <v>231991</v>
      </c>
      <c r="M10" s="35" t="s">
        <v>68</v>
      </c>
      <c r="N10" s="36">
        <f t="shared" ref="N10" si="0">DATE(YEAR(M10)-543,MONTH(M10),DAY(M10))</f>
        <v>33665</v>
      </c>
      <c r="O10" s="14" t="str">
        <f t="shared" ref="O10" ca="1" si="1">DATEDIF(N10,TODAY()+1,"Y")&amp;" ปี "&amp;DATEDIF(N10,TODAY()+1,"YM")&amp;" เดือน "&amp;DATEDIF(N10,TODAY()+1,"MD")&amp;" วัน"</f>
        <v>28 ปี 3 เดือน 12 วัน</v>
      </c>
      <c r="P10" s="17">
        <v>20040</v>
      </c>
      <c r="Q10" s="17">
        <v>21010</v>
      </c>
      <c r="R10" s="18">
        <v>52</v>
      </c>
    </row>
    <row r="11" spans="1:18" ht="19.5" customHeight="1" x14ac:dyDescent="0.3">
      <c r="A11" s="7"/>
      <c r="B11" s="77" t="s">
        <v>104</v>
      </c>
      <c r="C11" s="26"/>
      <c r="D11" s="10"/>
      <c r="E11" s="11"/>
      <c r="F11" s="11"/>
      <c r="G11" s="11"/>
      <c r="H11" s="11"/>
      <c r="I11" s="11"/>
      <c r="J11" s="11"/>
      <c r="K11" s="11"/>
      <c r="L11" s="27"/>
      <c r="M11" s="27"/>
      <c r="N11" s="14"/>
      <c r="O11" s="14"/>
      <c r="P11" s="14"/>
      <c r="Q11" s="14"/>
      <c r="R11" s="51"/>
    </row>
    <row r="12" spans="1:18" ht="19.5" customHeight="1" x14ac:dyDescent="0.35">
      <c r="A12" s="7">
        <v>1</v>
      </c>
      <c r="B12" s="8" t="s">
        <v>13</v>
      </c>
      <c r="C12" s="9" t="s">
        <v>37</v>
      </c>
      <c r="D12" s="10" t="s">
        <v>38</v>
      </c>
      <c r="E12" s="11" t="s">
        <v>39</v>
      </c>
      <c r="F12" s="7" t="s">
        <v>24</v>
      </c>
      <c r="G12" s="12" t="s">
        <v>18</v>
      </c>
      <c r="H12" s="13" t="s">
        <v>19</v>
      </c>
      <c r="I12" s="13" t="s">
        <v>19</v>
      </c>
      <c r="J12" s="12" t="s">
        <v>40</v>
      </c>
      <c r="K12" s="37">
        <v>231260</v>
      </c>
      <c r="L12" s="35">
        <v>231260</v>
      </c>
      <c r="M12" s="35" t="s">
        <v>64</v>
      </c>
      <c r="N12" s="36">
        <f>DATE(YEAR(M12)-543,MONTH(M12),DAY(M12))</f>
        <v>32933</v>
      </c>
      <c r="O12" s="14" t="str">
        <f ca="1">DATEDIF(N12,TODAY()+1,"Y")&amp;" ปี "&amp;DATEDIF(N12,TODAY()+1,"YM")&amp;" เดือน "&amp;DATEDIF(N12,TODAY()+1,"MD")&amp;" วัน"</f>
        <v>30 ปี 3 เดือน 13 วัน</v>
      </c>
      <c r="P12" s="14">
        <v>21010</v>
      </c>
      <c r="Q12" s="14">
        <v>21010</v>
      </c>
      <c r="R12" s="18">
        <v>57</v>
      </c>
    </row>
    <row r="13" spans="1:18" ht="19.5" customHeight="1" x14ac:dyDescent="0.35">
      <c r="A13" s="38">
        <v>2</v>
      </c>
      <c r="B13" s="39" t="s">
        <v>20</v>
      </c>
      <c r="C13" s="40" t="s">
        <v>21</v>
      </c>
      <c r="D13" s="41" t="s">
        <v>22</v>
      </c>
      <c r="E13" s="42" t="s">
        <v>23</v>
      </c>
      <c r="F13" s="38" t="s">
        <v>24</v>
      </c>
      <c r="G13" s="43" t="s">
        <v>18</v>
      </c>
      <c r="H13" s="44" t="s">
        <v>19</v>
      </c>
      <c r="I13" s="44" t="s">
        <v>18</v>
      </c>
      <c r="J13" s="43" t="s">
        <v>19</v>
      </c>
      <c r="K13" s="45">
        <v>228741</v>
      </c>
      <c r="L13" s="46">
        <v>234578</v>
      </c>
      <c r="M13" s="46" t="s">
        <v>60</v>
      </c>
      <c r="N13" s="47">
        <f>DATE(YEAR(M13)-543,MONTH(M13),DAY(M13))</f>
        <v>36251</v>
      </c>
      <c r="O13" s="48" t="str">
        <f ca="1">DATEDIF(N13,TODAY()+1,"Y")&amp;" ปี "&amp;DATEDIF(N13,TODAY()+1,"YM")&amp;" เดือน "&amp;DATEDIF(N13,TODAY()+1,"MD")&amp;" วัน"</f>
        <v>21 ปี 2 เดือน 13 วัน</v>
      </c>
      <c r="P13" s="48">
        <v>25250</v>
      </c>
      <c r="Q13" s="48">
        <v>25670</v>
      </c>
      <c r="R13" s="52">
        <v>56</v>
      </c>
    </row>
    <row r="14" spans="1:18" ht="19.5" customHeight="1" x14ac:dyDescent="0.35">
      <c r="A14" s="7">
        <v>3</v>
      </c>
      <c r="B14" s="8" t="s">
        <v>20</v>
      </c>
      <c r="C14" s="9" t="s">
        <v>44</v>
      </c>
      <c r="D14" s="10" t="s">
        <v>45</v>
      </c>
      <c r="E14" s="11" t="s">
        <v>23</v>
      </c>
      <c r="F14" s="7" t="s">
        <v>24</v>
      </c>
      <c r="G14" s="12">
        <v>0.5</v>
      </c>
      <c r="H14" s="13">
        <v>1</v>
      </c>
      <c r="I14" s="21">
        <v>0.5</v>
      </c>
      <c r="J14" s="22">
        <v>1</v>
      </c>
      <c r="K14" s="37">
        <v>229446</v>
      </c>
      <c r="L14" s="35">
        <v>234570</v>
      </c>
      <c r="M14" s="35" t="s">
        <v>65</v>
      </c>
      <c r="N14" s="36">
        <f>DATE(YEAR(M14)-543,MONTH(M14),DAY(M14))</f>
        <v>36243</v>
      </c>
      <c r="O14" s="14" t="str">
        <f ca="1">DATEDIF(N14,TODAY()+1,"Y")&amp;" ปี "&amp;DATEDIF(N14,TODAY()+1,"YM")&amp;" เดือน "&amp;DATEDIF(N14,TODAY()+1,"MD")&amp;" วัน"</f>
        <v>21 ปี 2 เดือน 21 วัน</v>
      </c>
      <c r="P14" s="14">
        <v>24850</v>
      </c>
      <c r="Q14" s="14">
        <v>25670</v>
      </c>
      <c r="R14" s="51">
        <v>59</v>
      </c>
    </row>
    <row r="15" spans="1:18" ht="19.5" customHeight="1" x14ac:dyDescent="0.35">
      <c r="A15" s="7">
        <v>4</v>
      </c>
      <c r="B15" s="8" t="s">
        <v>13</v>
      </c>
      <c r="C15" s="9" t="s">
        <v>35</v>
      </c>
      <c r="D15" s="10" t="s">
        <v>36</v>
      </c>
      <c r="E15" s="11" t="s">
        <v>30</v>
      </c>
      <c r="F15" s="7" t="s">
        <v>24</v>
      </c>
      <c r="G15" s="12" t="s">
        <v>18</v>
      </c>
      <c r="H15" s="13" t="s">
        <v>19</v>
      </c>
      <c r="I15" s="13" t="s">
        <v>18</v>
      </c>
      <c r="J15" s="12" t="s">
        <v>19</v>
      </c>
      <c r="K15" s="37">
        <v>234257</v>
      </c>
      <c r="L15" s="35">
        <v>234257</v>
      </c>
      <c r="M15" s="35" t="s">
        <v>63</v>
      </c>
      <c r="N15" s="36">
        <f>DATE(YEAR(M15)-543,MONTH(M15),DAY(M15))</f>
        <v>35930</v>
      </c>
      <c r="O15" s="14" t="str">
        <f ca="1">DATEDIF(N15,TODAY()+1,"Y")&amp;" ปี "&amp;DATEDIF(N15,TODAY()+1,"YM")&amp;" เดือน "&amp;DATEDIF(N15,TODAY()+1,"MD")&amp;" วัน"</f>
        <v>22 ปี 0 เดือน 30 วัน</v>
      </c>
      <c r="P15" s="14">
        <v>24850</v>
      </c>
      <c r="Q15" s="14">
        <v>25670</v>
      </c>
      <c r="R15" s="51">
        <v>58</v>
      </c>
    </row>
    <row r="16" spans="1:18" ht="19.5" customHeight="1" x14ac:dyDescent="0.35">
      <c r="A16" s="7">
        <v>5</v>
      </c>
      <c r="B16" s="8" t="s">
        <v>25</v>
      </c>
      <c r="C16" s="9" t="s">
        <v>26</v>
      </c>
      <c r="D16" s="10" t="s">
        <v>27</v>
      </c>
      <c r="E16" s="11" t="s">
        <v>23</v>
      </c>
      <c r="F16" s="7" t="s">
        <v>24</v>
      </c>
      <c r="G16" s="12" t="s">
        <v>19</v>
      </c>
      <c r="H16" s="13" t="s">
        <v>19</v>
      </c>
      <c r="I16" s="13" t="s">
        <v>18</v>
      </c>
      <c r="J16" s="12" t="s">
        <v>19</v>
      </c>
      <c r="K16" s="37">
        <v>233214</v>
      </c>
      <c r="L16" s="35">
        <v>233214</v>
      </c>
      <c r="M16" s="35" t="s">
        <v>61</v>
      </c>
      <c r="N16" s="36">
        <f>DATE(YEAR(M16)-543,MONTH(M16),DAY(M16))</f>
        <v>34887</v>
      </c>
      <c r="O16" s="14" t="str">
        <f ca="1">DATEDIF(N16,TODAY()+1,"Y")&amp;" ปี "&amp;DATEDIF(N16,TODAY()+1,"YM")&amp;" เดือน "&amp;DATEDIF(N16,TODAY()+1,"MD")&amp;" วัน"</f>
        <v>24 ปี 11 เดือน 7 วัน</v>
      </c>
      <c r="P16" s="14">
        <v>24850</v>
      </c>
      <c r="Q16" s="14">
        <v>25670</v>
      </c>
      <c r="R16" s="51">
        <v>53</v>
      </c>
    </row>
    <row r="17" spans="1:18" ht="19.5" customHeight="1" x14ac:dyDescent="0.35">
      <c r="A17" s="7"/>
      <c r="B17" s="77" t="s">
        <v>105</v>
      </c>
      <c r="C17" s="9"/>
      <c r="D17" s="10"/>
      <c r="E17" s="11"/>
      <c r="F17" s="7"/>
      <c r="G17" s="7"/>
      <c r="H17" s="7"/>
      <c r="I17" s="7"/>
      <c r="J17" s="7"/>
      <c r="K17" s="7"/>
      <c r="L17" s="35"/>
      <c r="M17" s="35"/>
      <c r="N17" s="36"/>
      <c r="O17" s="14"/>
      <c r="P17" s="14"/>
      <c r="Q17" s="14"/>
      <c r="R17" s="51"/>
    </row>
    <row r="18" spans="1:18" ht="19.5" customHeight="1" x14ac:dyDescent="0.35">
      <c r="A18" s="7">
        <v>1</v>
      </c>
      <c r="B18" s="8" t="s">
        <v>13</v>
      </c>
      <c r="C18" s="9" t="s">
        <v>32</v>
      </c>
      <c r="D18" s="10" t="s">
        <v>33</v>
      </c>
      <c r="E18" s="11" t="s">
        <v>30</v>
      </c>
      <c r="F18" s="7" t="s">
        <v>24</v>
      </c>
      <c r="G18" s="12" t="s">
        <v>18</v>
      </c>
      <c r="H18" s="13" t="s">
        <v>34</v>
      </c>
      <c r="I18" s="13" t="s">
        <v>18</v>
      </c>
      <c r="J18" s="12" t="s">
        <v>19</v>
      </c>
      <c r="K18" s="37">
        <v>235263</v>
      </c>
      <c r="L18" s="35">
        <v>236929</v>
      </c>
      <c r="M18" s="35" t="s">
        <v>62</v>
      </c>
      <c r="N18" s="36">
        <f>DATE(YEAR(M18)-543,MONTH(M18),DAY(M18))</f>
        <v>38602</v>
      </c>
      <c r="O18" s="14" t="str">
        <f ca="1">DATEDIF(N18,TODAY()+1,"Y")&amp;" ปี "&amp;DATEDIF(N18,TODAY()+1,"YM")&amp;" เดือน "&amp;DATEDIF(N18,TODAY()+1,"MD")&amp;" วัน"</f>
        <v>14 ปี 9 เดือน 7 วัน</v>
      </c>
      <c r="P18" s="14">
        <v>23340</v>
      </c>
      <c r="Q18" s="14">
        <v>25670</v>
      </c>
      <c r="R18" s="51">
        <v>57</v>
      </c>
    </row>
    <row r="19" spans="1:18" ht="19.5" customHeight="1" x14ac:dyDescent="0.35">
      <c r="A19" s="7">
        <v>2</v>
      </c>
      <c r="B19" s="8" t="s">
        <v>25</v>
      </c>
      <c r="C19" s="9" t="s">
        <v>48</v>
      </c>
      <c r="D19" s="10" t="s">
        <v>49</v>
      </c>
      <c r="E19" s="11" t="s">
        <v>23</v>
      </c>
      <c r="F19" s="7" t="s">
        <v>24</v>
      </c>
      <c r="G19" s="12" t="s">
        <v>18</v>
      </c>
      <c r="H19" s="13" t="s">
        <v>19</v>
      </c>
      <c r="I19" s="13" t="s">
        <v>18</v>
      </c>
      <c r="J19" s="12" t="s">
        <v>19</v>
      </c>
      <c r="K19" s="37">
        <v>233214</v>
      </c>
      <c r="L19" s="35">
        <v>234607</v>
      </c>
      <c r="M19" s="35" t="s">
        <v>67</v>
      </c>
      <c r="N19" s="36">
        <f>DATE(YEAR(M19)-543,MONTH(M19),DAY(M19))</f>
        <v>36280</v>
      </c>
      <c r="O19" s="14" t="str">
        <f ca="1">DATEDIF(N19,TODAY()+1,"Y")&amp;" ปี "&amp;DATEDIF(N19,TODAY()+1,"YM")&amp;" เดือน "&amp;DATEDIF(N19,TODAY()+1,"MD")&amp;" วัน"</f>
        <v>21 ปี 1 เดือน 15 วัน</v>
      </c>
      <c r="P19" s="14">
        <v>22980</v>
      </c>
      <c r="Q19" s="14">
        <v>25670</v>
      </c>
      <c r="R19" s="51">
        <v>57</v>
      </c>
    </row>
    <row r="20" spans="1:18" ht="19.5" customHeight="1" x14ac:dyDescent="0.35">
      <c r="A20" s="7">
        <v>3</v>
      </c>
      <c r="B20" s="8" t="s">
        <v>20</v>
      </c>
      <c r="C20" s="9" t="s">
        <v>50</v>
      </c>
      <c r="D20" s="10" t="s">
        <v>51</v>
      </c>
      <c r="E20" s="11" t="s">
        <v>23</v>
      </c>
      <c r="F20" s="7" t="s">
        <v>24</v>
      </c>
      <c r="G20" s="21">
        <v>0.5</v>
      </c>
      <c r="H20" s="22">
        <v>1</v>
      </c>
      <c r="I20" s="12">
        <v>0.5</v>
      </c>
      <c r="J20" s="13">
        <v>1</v>
      </c>
      <c r="K20" s="37">
        <v>231991</v>
      </c>
      <c r="L20" s="35">
        <v>231991</v>
      </c>
      <c r="M20" s="35" t="s">
        <v>68</v>
      </c>
      <c r="N20" s="36">
        <f>DATE(YEAR(M20)-543,MONTH(M20),DAY(M20))</f>
        <v>33665</v>
      </c>
      <c r="O20" s="14" t="str">
        <f ca="1">DATEDIF(N20,TODAY()+1,"Y")&amp;" ปี "&amp;DATEDIF(N20,TODAY()+1,"YM")&amp;" เดือน "&amp;DATEDIF(N20,TODAY()+1,"MD")&amp;" วัน"</f>
        <v>28 ปี 3 เดือน 12 วัน</v>
      </c>
      <c r="P20" s="14">
        <v>23710</v>
      </c>
      <c r="Q20" s="14">
        <v>25670</v>
      </c>
      <c r="R20" s="51">
        <v>52</v>
      </c>
    </row>
    <row r="21" spans="1:18" ht="19.5" customHeight="1" x14ac:dyDescent="0.35">
      <c r="A21" s="7"/>
      <c r="B21" s="77" t="s">
        <v>106</v>
      </c>
      <c r="C21" s="9"/>
      <c r="D21" s="10"/>
      <c r="E21" s="11"/>
      <c r="F21" s="7"/>
      <c r="G21" s="7"/>
      <c r="H21" s="7"/>
      <c r="I21" s="7"/>
      <c r="J21" s="7"/>
      <c r="K21" s="7"/>
      <c r="L21" s="35"/>
      <c r="M21" s="35"/>
      <c r="N21" s="36"/>
      <c r="O21" s="14"/>
      <c r="P21" s="14"/>
      <c r="Q21" s="14"/>
      <c r="R21" s="51"/>
    </row>
    <row r="22" spans="1:18" ht="19.5" customHeight="1" x14ac:dyDescent="0.35">
      <c r="A22" s="7">
        <v>1</v>
      </c>
      <c r="B22" s="8" t="s">
        <v>20</v>
      </c>
      <c r="C22" s="9" t="s">
        <v>46</v>
      </c>
      <c r="D22" s="10" t="s">
        <v>47</v>
      </c>
      <c r="E22" s="11" t="s">
        <v>23</v>
      </c>
      <c r="F22" s="7" t="s">
        <v>24</v>
      </c>
      <c r="G22" s="12" t="s">
        <v>18</v>
      </c>
      <c r="H22" s="13" t="s">
        <v>19</v>
      </c>
      <c r="I22" s="13" t="s">
        <v>18</v>
      </c>
      <c r="J22" s="12" t="s">
        <v>34</v>
      </c>
      <c r="K22" s="37">
        <v>235643</v>
      </c>
      <c r="L22" s="35">
        <v>235643</v>
      </c>
      <c r="M22" s="35" t="s">
        <v>66</v>
      </c>
      <c r="N22" s="36">
        <f>DATE(YEAR(M22)-543,MONTH(M22),DAY(M22))</f>
        <v>37316</v>
      </c>
      <c r="O22" s="14" t="str">
        <f ca="1">DATEDIF(N22,TODAY()+1,"Y")&amp;" ปี "&amp;DATEDIF(N22,TODAY()+1,"YM")&amp;" เดือน "&amp;DATEDIF(N22,TODAY()+1,"MD")&amp;" วัน"</f>
        <v>18 ปี 3 เดือน 13 วัน</v>
      </c>
      <c r="P22" s="14">
        <v>20040</v>
      </c>
      <c r="Q22" s="14">
        <v>25670</v>
      </c>
      <c r="R22" s="51">
        <v>56</v>
      </c>
    </row>
    <row r="23" spans="1:18" ht="19.5" customHeight="1" x14ac:dyDescent="0.35">
      <c r="A23" s="7">
        <v>2</v>
      </c>
      <c r="B23" s="8" t="s">
        <v>20</v>
      </c>
      <c r="C23" s="9" t="s">
        <v>55</v>
      </c>
      <c r="D23" s="10" t="s">
        <v>56</v>
      </c>
      <c r="E23" s="11" t="s">
        <v>23</v>
      </c>
      <c r="F23" s="7" t="s">
        <v>24</v>
      </c>
      <c r="G23" s="12">
        <v>0.5</v>
      </c>
      <c r="H23" s="13">
        <v>1</v>
      </c>
      <c r="I23" s="21">
        <v>0.5</v>
      </c>
      <c r="J23" s="12" t="s">
        <v>19</v>
      </c>
      <c r="K23" s="37">
        <v>234092</v>
      </c>
      <c r="L23" s="35">
        <v>234092</v>
      </c>
      <c r="M23" s="35" t="s">
        <v>71</v>
      </c>
      <c r="N23" s="36">
        <f>DATE(YEAR(M23)-543,MONTH(M23),DAY(M23))</f>
        <v>35765</v>
      </c>
      <c r="O23" s="14" t="str">
        <f ca="1">DATEDIF(N23,TODAY()+1,"Y")&amp;" ปี "&amp;DATEDIF(N23,TODAY()+1,"YM")&amp;" เดือน "&amp;DATEDIF(N23,TODAY()+1,"MD")&amp;" วัน"</f>
        <v>22 ปี 6 เดือน 13 วัน</v>
      </c>
      <c r="P23" s="14">
        <v>21010</v>
      </c>
      <c r="Q23" s="14">
        <v>25670</v>
      </c>
      <c r="R23" s="51">
        <v>55</v>
      </c>
    </row>
    <row r="24" spans="1:18" ht="19.5" customHeight="1" x14ac:dyDescent="0.35">
      <c r="A24" s="7"/>
      <c r="B24" s="8"/>
      <c r="C24" s="9"/>
      <c r="D24" s="10"/>
      <c r="E24" s="11"/>
      <c r="F24" s="7"/>
      <c r="G24" s="7"/>
      <c r="H24" s="7"/>
      <c r="I24" s="7"/>
      <c r="J24" s="7"/>
      <c r="K24" s="7"/>
      <c r="L24" s="35"/>
      <c r="M24" s="35"/>
      <c r="N24" s="36"/>
      <c r="O24" s="14"/>
      <c r="P24" s="14"/>
      <c r="Q24" s="14"/>
      <c r="R24" s="51"/>
    </row>
    <row r="25" spans="1:18" ht="19.5" customHeight="1" x14ac:dyDescent="0.3">
      <c r="A25" s="7">
        <v>1</v>
      </c>
      <c r="B25" s="8" t="s">
        <v>13</v>
      </c>
      <c r="C25" s="9" t="s">
        <v>28</v>
      </c>
      <c r="D25" s="10" t="s">
        <v>29</v>
      </c>
      <c r="E25" s="11" t="s">
        <v>30</v>
      </c>
      <c r="F25" s="7" t="s">
        <v>31</v>
      </c>
      <c r="G25" s="12" t="s">
        <v>18</v>
      </c>
      <c r="H25" s="13" t="s">
        <v>19</v>
      </c>
      <c r="I25" s="13" t="s">
        <v>18</v>
      </c>
      <c r="J25" s="12" t="s">
        <v>19</v>
      </c>
      <c r="K25" s="37">
        <v>231048</v>
      </c>
      <c r="L25" s="35"/>
      <c r="M25" s="35"/>
      <c r="N25" s="14"/>
      <c r="O25" s="14"/>
      <c r="P25" s="14">
        <v>25670</v>
      </c>
      <c r="Q25" s="14"/>
      <c r="R25" s="51"/>
    </row>
    <row r="26" spans="1:18" ht="19.5" customHeight="1" x14ac:dyDescent="0.35">
      <c r="A26" s="7"/>
      <c r="B26" s="8"/>
      <c r="C26" s="9"/>
      <c r="D26" s="10"/>
      <c r="E26" s="11"/>
      <c r="F26" s="7"/>
      <c r="G26" s="7"/>
      <c r="H26" s="7"/>
      <c r="I26" s="7"/>
      <c r="J26" s="7"/>
      <c r="K26" s="7"/>
      <c r="L26" s="35"/>
      <c r="M26" s="35"/>
      <c r="N26" s="36"/>
      <c r="O26" s="14"/>
      <c r="P26" s="14"/>
      <c r="Q26" s="14"/>
      <c r="R26" s="51"/>
    </row>
    <row r="27" spans="1:18" ht="19.5" customHeight="1" x14ac:dyDescent="0.3">
      <c r="A27" s="29"/>
      <c r="B27" s="29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30"/>
      <c r="O27" s="30"/>
      <c r="P27" s="30"/>
      <c r="Q27" s="30"/>
      <c r="R27" s="53"/>
    </row>
    <row r="28" spans="1:18" ht="19.5" customHeight="1" x14ac:dyDescent="0.3">
      <c r="A28" s="29"/>
      <c r="B28" s="29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30"/>
      <c r="O28" s="30"/>
      <c r="P28" s="30"/>
      <c r="Q28" s="30"/>
      <c r="R28" s="53"/>
    </row>
  </sheetData>
  <mergeCells count="10">
    <mergeCell ref="R3:R5"/>
    <mergeCell ref="G4:G5"/>
    <mergeCell ref="H4:H5"/>
    <mergeCell ref="I4:I5"/>
    <mergeCell ref="J4:J5"/>
    <mergeCell ref="A3:A5"/>
    <mergeCell ref="B3:D5"/>
    <mergeCell ref="E3:E5"/>
    <mergeCell ref="F3:F5"/>
    <mergeCell ref="G3:J3"/>
  </mergeCells>
  <pageMargins left="0" right="0" top="0.19685039370078741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แผนลปจ.รพ.โป่งฯ</vt:lpstr>
      <vt:lpstr>รายละเอียดการปรับระดับ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2020-05-08T03:44:26Z</cp:lastPrinted>
  <dcterms:created xsi:type="dcterms:W3CDTF">2020-05-07T06:48:08Z</dcterms:created>
  <dcterms:modified xsi:type="dcterms:W3CDTF">2020-06-13T08:33:14Z</dcterms:modified>
</cp:coreProperties>
</file>